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8125" windowHeight="13140"/>
  </bookViews>
  <sheets>
    <sheet name="缺项材料选用定价审批表" sheetId="1" r:id="rId1"/>
  </sheets>
  <definedNames>
    <definedName name="_xlnm.Print_Area" localSheetId="0">缺项材料选用定价审批表!$A$1:$M$47</definedName>
  </definedNames>
  <calcPr calcId="125725" iterate="1"/>
</workbook>
</file>

<file path=xl/calcChain.xml><?xml version="1.0" encoding="utf-8"?>
<calcChain xmlns="http://schemas.openxmlformats.org/spreadsheetml/2006/main">
  <c r="L21" i="1"/>
  <c r="L30"/>
  <c r="L31"/>
  <c r="L32"/>
  <c r="L33"/>
  <c r="L34"/>
  <c r="L35"/>
  <c r="L36"/>
  <c r="L29"/>
  <c r="H36"/>
  <c r="H34"/>
  <c r="H7"/>
  <c r="H35"/>
  <c r="H33"/>
  <c r="H32"/>
  <c r="H31"/>
  <c r="H9"/>
  <c r="H22"/>
  <c r="H23"/>
  <c r="H27"/>
  <c r="H28"/>
  <c r="H26"/>
  <c r="H24"/>
  <c r="H25"/>
  <c r="H13"/>
  <c r="H17"/>
  <c r="H16"/>
  <c r="H15"/>
  <c r="H14"/>
  <c r="H18"/>
  <c r="H19"/>
  <c r="H20"/>
  <c r="H21"/>
  <c r="H10"/>
  <c r="H11"/>
  <c r="H29"/>
  <c r="H12"/>
  <c r="H30"/>
  <c r="H8"/>
  <c r="H38" l="1"/>
</calcChain>
</file>

<file path=xl/sharedStrings.xml><?xml version="1.0" encoding="utf-8"?>
<sst xmlns="http://schemas.openxmlformats.org/spreadsheetml/2006/main" count="163" uniqueCount="122">
  <si>
    <t>龙岩市本级财政投资建设项目缺项材料选用定价审批表</t>
  </si>
  <si>
    <t>项目   基本   情况</t>
  </si>
  <si>
    <t>立项批复项目名称</t>
  </si>
  <si>
    <t>龙岩莲花湖安置小区通信配套设施工程</t>
  </si>
  <si>
    <t>立项批复文号</t>
  </si>
  <si>
    <t xml:space="preserve"> </t>
  </si>
  <si>
    <t>项目单位</t>
  </si>
  <si>
    <t>龙岩市莲花湖实业有限公司</t>
  </si>
  <si>
    <t>项目主管部门</t>
  </si>
  <si>
    <t>选用   定价   情况</t>
  </si>
  <si>
    <t>序号</t>
  </si>
  <si>
    <t>材料名称</t>
  </si>
  <si>
    <t>项目单位意见</t>
  </si>
  <si>
    <t>项目主管部门审查意见</t>
  </si>
  <si>
    <t xml:space="preserve">主要规格参数、建议品牌
</t>
  </si>
  <si>
    <t>数量</t>
  </si>
  <si>
    <t>单位</t>
  </si>
  <si>
    <t>单价（元）</t>
  </si>
  <si>
    <t>金额（元）</t>
  </si>
  <si>
    <t>技术性、必要性、经济性分析</t>
  </si>
  <si>
    <t>单价来源（三家及以上询价单位名称、联系电话、报价情况或其他参考单价依据）</t>
  </si>
  <si>
    <t>编制单位采纳价格说明</t>
  </si>
  <si>
    <t>项目单位选定小组意见，不含税综合单价（元）</t>
  </si>
  <si>
    <t>备注</t>
  </si>
  <si>
    <t>m</t>
  </si>
  <si>
    <t>35mmm2</t>
  </si>
  <si>
    <t>个</t>
  </si>
  <si>
    <t xml:space="preserve">AC-PDB（配置63A空开） </t>
  </si>
  <si>
    <t>台</t>
  </si>
  <si>
    <t>套</t>
  </si>
  <si>
    <t>宽800x深600x高2000mm</t>
  </si>
  <si>
    <t>架</t>
  </si>
  <si>
    <t xml:space="preserve">满配尾纤及SC珐琅头 </t>
  </si>
  <si>
    <t>框</t>
  </si>
  <si>
    <t>kg</t>
  </si>
  <si>
    <t>付</t>
  </si>
  <si>
    <t>GYXTW-48B1</t>
  </si>
  <si>
    <t>GYXTW-24B1</t>
  </si>
  <si>
    <t>GJXH-1B6a2</t>
  </si>
  <si>
    <t>材质规格：PVC材质，尺寸W110*H33*D1mm          内容格式：内容激光打印</t>
  </si>
  <si>
    <t>张</t>
  </si>
  <si>
    <t>PVC材质，尺寸W140*H52*D1mm          内容格式：内容激光打印</t>
  </si>
  <si>
    <t>不干胶纸质材料 标签面大小： 高（12mm ）× 厚（0.15mm ）</t>
  </si>
  <si>
    <r>
      <rPr>
        <sz val="10"/>
        <rFont val="宋体"/>
        <charset val="134"/>
        <scheme val="major"/>
      </rPr>
      <t>PVC材质，尺寸W190*H84*D1mm</t>
    </r>
    <r>
      <rPr>
        <sz val="10"/>
        <rFont val="宋体"/>
        <charset val="134"/>
        <scheme val="major"/>
      </rPr>
      <t xml:space="preserve">  </t>
    </r>
    <r>
      <rPr>
        <sz val="10"/>
        <rFont val="宋体"/>
        <charset val="134"/>
        <scheme val="major"/>
      </rPr>
      <t xml:space="preserve">内容格式：内容激光打印 </t>
    </r>
  </si>
  <si>
    <t>合计</t>
  </si>
  <si>
    <t>专家签署意见</t>
  </si>
  <si>
    <t xml:space="preserve">                          
                                            年      月      日
        </t>
  </si>
  <si>
    <t>签署意见</t>
  </si>
  <si>
    <t xml:space="preserve">                                                                                  （内容可另附页）
                                                                 单位负责人：（签字、加盖单位公章）
                                                                    年      月      日
        </t>
  </si>
  <si>
    <t>注：表中材料、设备报价均为不含税单价 ，不执行工程造价管理机构发布工程造价信息的建筑材料可只提供必要性和技术性认证。</t>
  </si>
  <si>
    <t>注：不执行工程造价管理机构发布工程造价信息的建筑材料可只提供必要性和技术性认证。</t>
  </si>
  <si>
    <t>m</t>
    <phoneticPr fontId="15" type="noConversion"/>
  </si>
  <si>
    <t>套</t>
    <phoneticPr fontId="15" type="noConversion"/>
  </si>
  <si>
    <t>福州兴荣盛电子有限公司                 
报价:465
新罗区闽龙电子计算机经营部
报价:480
大同鹏浤网络科技有限公司
报价:535</t>
    <phoneticPr fontId="15" type="noConversion"/>
  </si>
  <si>
    <t>福州兴荣盛电子有限公司                 
报价:8.3
新罗区闽龙电子计算机经营部
报价:8
大同鹏浤网络科技有限公司
报价:11</t>
    <phoneticPr fontId="15" type="noConversion"/>
  </si>
  <si>
    <t>福州兴荣盛电子有限公司                 
报价:4.5
新罗区闽龙电子计算机经营部
报价:4.5
大同鹏浤网络科技有限公司
报价:3.8</t>
    <phoneticPr fontId="15" type="noConversion"/>
  </si>
  <si>
    <t>福州兴荣盛电子有限公司                 
报价:0.7
新罗区闽龙电子计算机经营部
报价:0.85
大同鹏浤网络科技有限公司
报价:1.15</t>
    <phoneticPr fontId="15" type="noConversion"/>
  </si>
  <si>
    <t>福州兴荣盛电子有限公司                 
报价:6
新罗区闽龙电子计算机经营部
报价:6
大同鹏浤网络科技有限公司
报价:6.35</t>
    <phoneticPr fontId="15" type="noConversion"/>
  </si>
  <si>
    <t>福州兴荣盛电子有限公司                 
报价:273
新罗区闽龙电子计算机经营部
报价:260
大同鹏浤网络科技有限公司
报价:315</t>
    <phoneticPr fontId="15" type="noConversion"/>
  </si>
  <si>
    <t>福州兴荣盛电子有限公司                 
报价:23
新罗区闽龙电子计算机经营部
报价:17
大同鹏浤网络科技有限公司
报价:23</t>
    <phoneticPr fontId="15" type="noConversion"/>
  </si>
  <si>
    <t>福州兴荣盛电子有限公司                 
报价:6.1
新罗区闽龙电子计算机经营部
报价:7
大同鹏浤网络科技有限公司
报价:7.65</t>
    <phoneticPr fontId="15" type="noConversion"/>
  </si>
  <si>
    <t>福州兴荣盛电子有限公司                 
报价:4.75
新罗区闽龙电子计算机经营部
报价:4.8
大同鹏浤网络科技有限公司
报价:6.6</t>
    <phoneticPr fontId="15" type="noConversion"/>
  </si>
  <si>
    <t>厦门市2024年4月建设工程材料（综合）价格单模光缆6芯3.01元/m                     福州兴荣盛电子有限公司                 
报价:2.03
新罗区闽龙电子计算机经营部
报价:2.38
大同鹏浤网络科技有限公司
报价:2.12</t>
    <phoneticPr fontId="15" type="noConversion"/>
  </si>
  <si>
    <t xml:space="preserve"> </t>
    <phoneticPr fontId="15" type="noConversion"/>
  </si>
  <si>
    <t>m</t>
    <phoneticPr fontId="15" type="noConversion"/>
  </si>
  <si>
    <t>厦门市2022年4月建设工程材料（综合）价格MPP电力电缆保护管φ110价格38.94元/m</t>
    <phoneticPr fontId="15" type="noConversion"/>
  </si>
  <si>
    <t>连城县2023年4月建设工程材料（综合）价格双管荧光灯 2*36W价格60.86元/套</t>
    <phoneticPr fontId="15" type="noConversion"/>
  </si>
  <si>
    <t>新罗区2023年4月建设工程材料（综合）价格换算：1.96*（4.591+5.217-4.390）=10.62元/m</t>
    <phoneticPr fontId="15" type="noConversion"/>
  </si>
  <si>
    <t>套</t>
    <phoneticPr fontId="15" type="noConversion"/>
  </si>
  <si>
    <t>新罗区2023年4月建设工程材料（综合）价格中铜排价格换算：300*10*8.9/1000*0.1*58.38=155.87元/m</t>
    <phoneticPr fontId="15" type="noConversion"/>
  </si>
  <si>
    <r>
      <t>6</t>
    </r>
    <r>
      <rPr>
        <sz val="11"/>
        <rFont val="宋体"/>
        <charset val="134"/>
      </rPr>
      <t>00*100</t>
    </r>
    <phoneticPr fontId="15" type="noConversion"/>
  </si>
  <si>
    <t>BVR-6</t>
  </si>
  <si>
    <t>厦门市2022年建设工程材料（综合）价格</t>
    <phoneticPr fontId="15" type="noConversion"/>
  </si>
  <si>
    <r>
      <t>2023.4月新罗区建设工程材料（综合）价格按桥架500*100价格换算106.12/0.6*0.7=123.81</t>
    </r>
    <r>
      <rPr>
        <sz val="11"/>
        <rFont val="宋体"/>
        <family val="3"/>
        <charset val="134"/>
      </rPr>
      <t>m/元</t>
    </r>
    <phoneticPr fontId="15" type="noConversion"/>
  </si>
  <si>
    <t>按报价总价最低新罗区闽龙电子计算机经营部报价</t>
    <phoneticPr fontId="15" type="noConversion"/>
  </si>
  <si>
    <t>厦门市2024年4月建设工程材料（综合）价格单模光缆24芯5.56元/m                     福州兴荣盛电子有限公司                 
报价:4.1
新罗区闽龙电子计算机经营部
报价:4.15
大同鹏浤网络科技有限公司
报价:5.23</t>
    <phoneticPr fontId="15" type="noConversion"/>
  </si>
  <si>
    <t>厦门市2024年4月建设工程材料（综合）价格单芯皮线光缆0.36元/m                     福州兴荣盛电子有限公司                 
报价:0.8
新罗区闽龙电子计算机经营部
报价:0.63
大同鹏浤网络科技有限公司
报价:0.88</t>
    <phoneticPr fontId="15" type="noConversion"/>
  </si>
  <si>
    <t>交流配电箱</t>
    <phoneticPr fontId="15" type="noConversion"/>
  </si>
  <si>
    <t xml:space="preserve">福建亿瑞电力科技有限公司
电话13859511815
报价482（含税）
龙岩市中誉电气有限公司
电话0597-222335
报价861（含税）
</t>
    <phoneticPr fontId="15" type="noConversion"/>
  </si>
  <si>
    <t>预算编制单位按亿瑞报价*0.885</t>
    <phoneticPr fontId="15" type="noConversion"/>
  </si>
  <si>
    <t xml:space="preserve">金属桥架 </t>
    <phoneticPr fontId="15" type="noConversion"/>
  </si>
  <si>
    <t>铜接线端子</t>
    <phoneticPr fontId="15" type="noConversion"/>
  </si>
  <si>
    <t>市场询价</t>
    <phoneticPr fontId="15" type="noConversion"/>
  </si>
  <si>
    <t xml:space="preserve">220V/18W双管LED灯 </t>
    <phoneticPr fontId="15" type="noConversion"/>
  </si>
  <si>
    <t>用户机柜</t>
    <phoneticPr fontId="15" type="noConversion"/>
  </si>
  <si>
    <t>福州兴荣盛电子有限公司                 
报价:4200
新罗区闽龙电子计算机经营部
报价:4650
大同鹏浤网络科技有限公司
报价:5100</t>
    <phoneticPr fontId="15" type="noConversion"/>
  </si>
  <si>
    <t>72芯一体化终端熔接框 高度：4U</t>
    <phoneticPr fontId="15" type="noConversion"/>
  </si>
  <si>
    <t>福州兴荣盛电子有限公司                 
报价:765
新罗区闽龙电子计算机经营部
报价:710
大同鹏浤网络科技有限公司
报价:810</t>
    <phoneticPr fontId="15" type="noConversion"/>
  </si>
  <si>
    <t xml:space="preserve">铝合金走线架 </t>
    <phoneticPr fontId="15" type="noConversion"/>
  </si>
  <si>
    <t>走线架直通连接件</t>
    <phoneticPr fontId="15" type="noConversion"/>
  </si>
  <si>
    <t>走线架转角连接件</t>
    <phoneticPr fontId="15" type="noConversion"/>
  </si>
  <si>
    <t>走线架对墙连接件</t>
    <phoneticPr fontId="15" type="noConversion"/>
  </si>
  <si>
    <t>福州兴荣盛电子有限公司                 
报价:9.8
新罗区闽龙电子计算机经营部
报价:8.31
大同鹏浤网络科技有限公司
报价:11</t>
    <phoneticPr fontId="15" type="noConversion"/>
  </si>
  <si>
    <t>光缆</t>
    <phoneticPr fontId="15" type="noConversion"/>
  </si>
  <si>
    <t>6芯皮缆</t>
    <phoneticPr fontId="15" type="noConversion"/>
  </si>
  <si>
    <t>48芯直熔箱</t>
    <phoneticPr fontId="15" type="noConversion"/>
  </si>
  <si>
    <t>福州兴荣盛电子有限公司                 
报价:21
新罗区闽龙电子计算机经营部
报价:19.5
大同鹏浤网络科技有限公司
报价:27</t>
    <phoneticPr fontId="15" type="noConversion"/>
  </si>
  <si>
    <t>楼层配线箱挂牌</t>
    <phoneticPr fontId="15" type="noConversion"/>
  </si>
  <si>
    <t xml:space="preserve">皮缆标签 </t>
    <phoneticPr fontId="15" type="noConversion"/>
  </si>
  <si>
    <t>ODM框面板标签制作 打印过塑</t>
    <phoneticPr fontId="15" type="noConversion"/>
  </si>
  <si>
    <t>MPP110*10管</t>
    <phoneticPr fontId="15" type="noConversion"/>
  </si>
  <si>
    <t>接地母线敷设</t>
    <phoneticPr fontId="15" type="noConversion"/>
  </si>
  <si>
    <t>带接地插孔的单相插座/5A</t>
    <phoneticPr fontId="15" type="noConversion"/>
  </si>
  <si>
    <t>新罗区2023年4月建设工程材料（综合）价格单相三孔暗插座价格10.39元/套</t>
    <phoneticPr fontId="15" type="noConversion"/>
  </si>
  <si>
    <t>绝缘电线</t>
    <phoneticPr fontId="15" type="noConversion"/>
  </si>
  <si>
    <t>新罗区2023年4月建设工程材料（综合）价格与厦门信息价换算：1.668*1.045=1.73元/m</t>
    <phoneticPr fontId="15" type="noConversion"/>
  </si>
  <si>
    <t>厦门市2023年4月建设工程材料（综合）价格</t>
    <phoneticPr fontId="15" type="noConversion"/>
  </si>
  <si>
    <t>厦门市2024年4月建设工程材料（综合）价格单模光缆48芯9.15元/m                     福州兴荣盛电子有限公司                 
报价:6.73
新罗区闽龙电子计算机经营部
报价:6.8
大同鹏浤网络科技有限公司
报价:7.8</t>
    <phoneticPr fontId="15" type="noConversion"/>
  </si>
  <si>
    <t>桥架支撑架(成品)</t>
    <phoneticPr fontId="15" type="noConversion"/>
  </si>
  <si>
    <t>走线架吊挂</t>
    <phoneticPr fontId="15" type="noConversion"/>
  </si>
  <si>
    <t>光缆</t>
    <phoneticPr fontId="15" type="noConversion"/>
  </si>
  <si>
    <t xml:space="preserve">光缆挂牌  </t>
    <phoneticPr fontId="15" type="noConversion"/>
  </si>
  <si>
    <t xml:space="preserve">用户机柜挂牌 </t>
    <phoneticPr fontId="15" type="noConversion"/>
  </si>
  <si>
    <t>镀锌扁钢50*5</t>
    <phoneticPr fontId="15" type="noConversion"/>
  </si>
  <si>
    <t>ZR-BV-2.5</t>
    <phoneticPr fontId="15" type="noConversion"/>
  </si>
  <si>
    <t>镀锌接地铜排300x10x100mm</t>
    <phoneticPr fontId="15" type="noConversion"/>
  </si>
  <si>
    <t>铸铁爬梯</t>
    <phoneticPr fontId="15" type="noConversion"/>
  </si>
  <si>
    <t>+</t>
    <phoneticPr fontId="15" type="noConversion"/>
  </si>
  <si>
    <t>宽600mm</t>
    <phoneticPr fontId="15" type="noConversion"/>
  </si>
  <si>
    <t>(高x宽x深)(mm)：440*360*75</t>
    <phoneticPr fontId="15" type="noConversion"/>
  </si>
  <si>
    <t>光纤86盒</t>
    <phoneticPr fontId="15" type="noConversion"/>
  </si>
  <si>
    <t>（含2个适配器/SC口、2条尾纤）</t>
    <phoneticPr fontId="15" type="noConversion"/>
  </si>
</sst>
</file>

<file path=xl/styles.xml><?xml version="1.0" encoding="utf-8"?>
<styleSheet xmlns="http://schemas.openxmlformats.org/spreadsheetml/2006/main">
  <numFmts count="1">
    <numFmt numFmtId="176" formatCode="0.00_ "/>
  </numFmts>
  <fonts count="22">
    <font>
      <sz val="11"/>
      <color theme="1"/>
      <name val="宋体"/>
      <charset val="134"/>
      <scheme val="minor"/>
    </font>
    <font>
      <b/>
      <sz val="18"/>
      <color theme="1"/>
      <name val="宋体"/>
      <charset val="134"/>
      <scheme val="minor"/>
    </font>
    <font>
      <b/>
      <sz val="11"/>
      <color theme="1"/>
      <name val="宋体"/>
      <charset val="134"/>
      <scheme val="minor"/>
    </font>
    <font>
      <sz val="11"/>
      <color theme="1"/>
      <name val="宋体"/>
      <charset val="134"/>
      <scheme val="minor"/>
    </font>
    <font>
      <sz val="11"/>
      <name val="宋体"/>
      <charset val="134"/>
    </font>
    <font>
      <sz val="11"/>
      <color indexed="8"/>
      <name val="宋体"/>
      <charset val="134"/>
    </font>
    <font>
      <sz val="10"/>
      <name val="宋体"/>
      <charset val="134"/>
      <scheme val="major"/>
    </font>
    <font>
      <sz val="11"/>
      <color indexed="8"/>
      <name val="Calibri"/>
      <family val="2"/>
    </font>
    <font>
      <b/>
      <sz val="12"/>
      <name val="宋体"/>
      <charset val="134"/>
    </font>
    <font>
      <sz val="11"/>
      <color rgb="FFFF0000"/>
      <name val="宋体"/>
      <charset val="134"/>
      <scheme val="minor"/>
    </font>
    <font>
      <b/>
      <sz val="10"/>
      <color theme="1"/>
      <name val="宋体"/>
      <charset val="134"/>
      <scheme val="minor"/>
    </font>
    <font>
      <sz val="10"/>
      <name val="Arial"/>
      <family val="2"/>
    </font>
    <font>
      <sz val="12"/>
      <name val="宋体"/>
      <charset val="134"/>
    </font>
    <font>
      <sz val="11"/>
      <color theme="1"/>
      <name val="Calibri"/>
      <family val="2"/>
    </font>
    <font>
      <sz val="12"/>
      <name val="宋体"/>
      <charset val="134"/>
    </font>
    <font>
      <sz val="9"/>
      <name val="宋体"/>
      <charset val="134"/>
      <scheme val="minor"/>
    </font>
    <font>
      <sz val="11"/>
      <color theme="1"/>
      <name val="宋体"/>
      <family val="3"/>
      <charset val="134"/>
      <scheme val="minor"/>
    </font>
    <font>
      <sz val="11"/>
      <name val="宋体"/>
      <family val="3"/>
      <charset val="134"/>
    </font>
    <font>
      <sz val="12"/>
      <name val="宋体"/>
      <family val="3"/>
      <charset val="134"/>
    </font>
    <font>
      <b/>
      <sz val="11"/>
      <name val="宋体"/>
      <family val="3"/>
      <charset val="134"/>
    </font>
    <font>
      <b/>
      <sz val="11"/>
      <name val="Calibri"/>
      <family val="2"/>
    </font>
    <font>
      <sz val="1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7">
    <xf numFmtId="0" fontId="0" fillId="0" borderId="0">
      <alignment vertical="center"/>
    </xf>
    <xf numFmtId="0" fontId="11" fillId="0" borderId="0"/>
    <xf numFmtId="0" fontId="12" fillId="0" borderId="0">
      <alignment vertical="center"/>
    </xf>
    <xf numFmtId="0" fontId="13" fillId="0" borderId="0"/>
    <xf numFmtId="0" fontId="12" fillId="0" borderId="0"/>
    <xf numFmtId="0" fontId="14" fillId="0" borderId="0"/>
    <xf numFmtId="0" fontId="3" fillId="0" borderId="0">
      <alignment vertical="center"/>
    </xf>
    <xf numFmtId="0" fontId="7" fillId="0" borderId="0">
      <alignment vertical="center"/>
    </xf>
    <xf numFmtId="0" fontId="14" fillId="0" borderId="0">
      <alignment vertical="center"/>
    </xf>
    <xf numFmtId="0" fontId="11" fillId="0" borderId="0"/>
    <xf numFmtId="0" fontId="3" fillId="0" borderId="0">
      <alignment vertical="center"/>
    </xf>
    <xf numFmtId="0" fontId="16" fillId="0" borderId="0">
      <alignment vertical="center"/>
    </xf>
    <xf numFmtId="0" fontId="18" fillId="0" borderId="0">
      <alignment vertical="center"/>
    </xf>
    <xf numFmtId="0" fontId="18" fillId="0" borderId="0"/>
    <xf numFmtId="0" fontId="18" fillId="0" borderId="0"/>
    <xf numFmtId="0" fontId="16" fillId="0" borderId="0">
      <alignment vertical="center"/>
    </xf>
    <xf numFmtId="0" fontId="18" fillId="0" borderId="0">
      <alignment vertical="center"/>
    </xf>
  </cellStyleXfs>
  <cellXfs count="5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xf>
    <xf numFmtId="0" fontId="0" fillId="0" borderId="0" xfId="0" applyBorder="1" applyAlignment="1">
      <alignment horizontal="center" vertical="center" wrapText="1"/>
    </xf>
    <xf numFmtId="0" fontId="2" fillId="0" borderId="2" xfId="0" applyFont="1" applyBorder="1" applyAlignment="1">
      <alignment horizontal="center" vertical="center" wrapText="1"/>
    </xf>
    <xf numFmtId="0" fontId="8" fillId="0" borderId="4" xfId="0" applyFont="1" applyFill="1" applyBorder="1" applyAlignment="1">
      <alignment vertical="center" wrapText="1"/>
    </xf>
    <xf numFmtId="0" fontId="4" fillId="0" borderId="0" xfId="0" applyFont="1" applyFill="1" applyAlignment="1">
      <alignment vertical="center" wrapText="1"/>
    </xf>
    <xf numFmtId="0" fontId="7" fillId="0" borderId="0" xfId="0" applyFont="1" applyFill="1" applyBorder="1" applyAlignment="1">
      <alignment vertical="center"/>
    </xf>
    <xf numFmtId="0" fontId="2"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16"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176" fontId="16" fillId="0" borderId="2"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19" fillId="0" borderId="1" xfId="6" applyFont="1" applyFill="1" applyBorder="1" applyAlignment="1">
      <alignment horizontal="center" vertical="center" wrapText="1"/>
    </xf>
    <xf numFmtId="0" fontId="20" fillId="0" borderId="1" xfId="6" applyFont="1" applyFill="1" applyBorder="1" applyAlignment="1">
      <alignment horizontal="center" vertical="center" wrapText="1"/>
    </xf>
    <xf numFmtId="176" fontId="0" fillId="0" borderId="1" xfId="0" applyNumberFormat="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pplyAlignment="1">
      <alignment horizontal="left" vertical="center" wrapText="1"/>
    </xf>
    <xf numFmtId="176" fontId="0" fillId="0" borderId="1" xfId="0" applyNumberFormat="1" applyBorder="1" applyAlignment="1">
      <alignment horizontal="left" vertical="center" wrapText="1"/>
    </xf>
    <xf numFmtId="0" fontId="3"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7">
    <cellStyle name="Normal" xfId="3"/>
    <cellStyle name="常规" xfId="0" builtinId="0"/>
    <cellStyle name="常规 11" xfId="4"/>
    <cellStyle name="常规 11 2" xfId="5"/>
    <cellStyle name="常规 11 2 2" xfId="14"/>
    <cellStyle name="常规 11 3" xfId="13"/>
    <cellStyle name="常规 12" xfId="1"/>
    <cellStyle name="常规 2" xfId="6"/>
    <cellStyle name="常规 2 2" xfId="9"/>
    <cellStyle name="常规 2 3" xfId="15"/>
    <cellStyle name="常规 3" xfId="7"/>
    <cellStyle name="常规 3 2" xfId="10"/>
    <cellStyle name="常规 4" xfId="11"/>
    <cellStyle name="常规 9" xfId="2"/>
    <cellStyle name="常规 9 2" xfId="8"/>
    <cellStyle name="常规 9 2 2" xfId="16"/>
    <cellStyle name="常规 9 3"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48"/>
  <sheetViews>
    <sheetView tabSelected="1" view="pageBreakPreview" topLeftCell="A31" zoomScale="85" zoomScaleNormal="85" zoomScaleSheetLayoutView="85" workbookViewId="0">
      <selection activeCell="G36" sqref="G36"/>
    </sheetView>
  </sheetViews>
  <sheetFormatPr defaultColWidth="9" defaultRowHeight="13.5"/>
  <cols>
    <col min="1" max="1" width="5.875" style="1" customWidth="1"/>
    <col min="2" max="2" width="4.25" style="1" customWidth="1"/>
    <col min="3" max="3" width="17.875" style="1" customWidth="1"/>
    <col min="4" max="4" width="24.75" style="1" customWidth="1"/>
    <col min="5" max="5" width="10" style="1" customWidth="1"/>
    <col min="6" max="6" width="5.25" style="2" customWidth="1"/>
    <col min="7" max="7" width="10" style="1" customWidth="1"/>
    <col min="8" max="8" width="12.375" style="3" customWidth="1"/>
    <col min="9" max="9" width="9.125" style="1" customWidth="1"/>
    <col min="10" max="10" width="24.875" style="1" customWidth="1"/>
    <col min="11" max="11" width="12.125" style="1" customWidth="1"/>
    <col min="12" max="12" width="16" style="1" customWidth="1"/>
    <col min="13" max="13" width="6.25" style="1" customWidth="1"/>
    <col min="14" max="14" width="12.625" style="1" hidden="1" customWidth="1"/>
    <col min="15" max="15" width="25" style="1" customWidth="1"/>
    <col min="16" max="16" width="26.5" style="1" customWidth="1"/>
    <col min="17" max="16384" width="9" style="1"/>
  </cols>
  <sheetData>
    <row r="1" spans="1:16" ht="37.15" customHeight="1">
      <c r="A1" s="46" t="s">
        <v>0</v>
      </c>
      <c r="B1" s="46"/>
      <c r="C1" s="46"/>
      <c r="D1" s="46"/>
      <c r="E1" s="46"/>
      <c r="F1" s="46"/>
      <c r="G1" s="46"/>
      <c r="H1" s="47"/>
      <c r="I1" s="46"/>
      <c r="J1" s="46"/>
      <c r="K1" s="46"/>
      <c r="L1" s="46"/>
      <c r="M1" s="46"/>
      <c r="N1" s="11"/>
    </row>
    <row r="2" spans="1:16" ht="28.9" customHeight="1">
      <c r="A2" s="33" t="s">
        <v>1</v>
      </c>
      <c r="B2" s="33" t="s">
        <v>2</v>
      </c>
      <c r="C2" s="33"/>
      <c r="D2" s="32" t="s">
        <v>3</v>
      </c>
      <c r="E2" s="32"/>
      <c r="F2" s="32"/>
      <c r="G2" s="32"/>
      <c r="H2" s="37"/>
      <c r="I2" s="32"/>
      <c r="J2" s="4" t="s">
        <v>4</v>
      </c>
      <c r="K2" s="48" t="s">
        <v>5</v>
      </c>
      <c r="L2" s="49"/>
      <c r="M2" s="50"/>
      <c r="N2" s="2"/>
      <c r="O2" s="2"/>
      <c r="P2" s="2"/>
    </row>
    <row r="3" spans="1:16" ht="34.15" customHeight="1">
      <c r="A3" s="33"/>
      <c r="B3" s="33" t="s">
        <v>6</v>
      </c>
      <c r="C3" s="33"/>
      <c r="D3" s="32" t="s">
        <v>7</v>
      </c>
      <c r="E3" s="32"/>
      <c r="F3" s="32"/>
      <c r="G3" s="32"/>
      <c r="H3" s="37"/>
      <c r="I3" s="32"/>
      <c r="J3" s="4" t="s">
        <v>8</v>
      </c>
      <c r="K3" s="51" t="s">
        <v>5</v>
      </c>
      <c r="L3" s="52"/>
      <c r="M3" s="53"/>
      <c r="N3" s="2"/>
      <c r="O3" s="2"/>
      <c r="P3" s="2"/>
    </row>
    <row r="4" spans="1:16" ht="19.149999999999999" customHeight="1">
      <c r="A4" s="41" t="s">
        <v>9</v>
      </c>
      <c r="B4" s="33" t="s">
        <v>10</v>
      </c>
      <c r="C4" s="33" t="s">
        <v>11</v>
      </c>
      <c r="D4" s="32" t="s">
        <v>12</v>
      </c>
      <c r="E4" s="32"/>
      <c r="F4" s="32"/>
      <c r="G4" s="32"/>
      <c r="H4" s="37"/>
      <c r="I4" s="32"/>
      <c r="J4" s="32" t="s">
        <v>13</v>
      </c>
      <c r="K4" s="32"/>
      <c r="L4" s="32"/>
      <c r="M4" s="32"/>
    </row>
    <row r="5" spans="1:16" ht="13.7" customHeight="1">
      <c r="A5" s="32"/>
      <c r="B5" s="33"/>
      <c r="C5" s="33"/>
      <c r="D5" s="33" t="s">
        <v>14</v>
      </c>
      <c r="E5" s="33" t="s">
        <v>15</v>
      </c>
      <c r="F5" s="33" t="s">
        <v>16</v>
      </c>
      <c r="G5" s="33" t="s">
        <v>17</v>
      </c>
      <c r="H5" s="34" t="s">
        <v>18</v>
      </c>
      <c r="I5" s="42" t="s">
        <v>19</v>
      </c>
      <c r="J5" s="30" t="s">
        <v>20</v>
      </c>
      <c r="K5" s="35" t="s">
        <v>21</v>
      </c>
      <c r="L5" s="30" t="s">
        <v>22</v>
      </c>
      <c r="M5" s="30" t="s">
        <v>23</v>
      </c>
    </row>
    <row r="6" spans="1:16" ht="55.5" customHeight="1">
      <c r="A6" s="32"/>
      <c r="B6" s="33"/>
      <c r="C6" s="33"/>
      <c r="D6" s="33"/>
      <c r="E6" s="33"/>
      <c r="F6" s="33"/>
      <c r="G6" s="33"/>
      <c r="H6" s="34"/>
      <c r="I6" s="43"/>
      <c r="J6" s="31"/>
      <c r="K6" s="36"/>
      <c r="L6" s="31"/>
      <c r="M6" s="31"/>
    </row>
    <row r="7" spans="1:16" ht="55.5" customHeight="1">
      <c r="A7" s="32"/>
      <c r="B7" s="17">
        <v>1</v>
      </c>
      <c r="C7" s="5" t="s">
        <v>81</v>
      </c>
      <c r="D7" s="19" t="s">
        <v>25</v>
      </c>
      <c r="E7" s="6">
        <v>44</v>
      </c>
      <c r="F7" s="9" t="s">
        <v>26</v>
      </c>
      <c r="G7" s="7">
        <v>4.25</v>
      </c>
      <c r="H7" s="8">
        <f>E7*G7</f>
        <v>187</v>
      </c>
      <c r="I7" s="7"/>
      <c r="J7" s="5" t="s">
        <v>72</v>
      </c>
      <c r="K7" s="5"/>
      <c r="L7" s="22">
        <v>4.25</v>
      </c>
      <c r="M7" s="20"/>
    </row>
    <row r="8" spans="1:16" ht="55.5" customHeight="1">
      <c r="A8" s="32"/>
      <c r="B8" s="17">
        <v>2</v>
      </c>
      <c r="C8" s="5" t="s">
        <v>77</v>
      </c>
      <c r="D8" s="19" t="s">
        <v>27</v>
      </c>
      <c r="E8" s="6">
        <v>8</v>
      </c>
      <c r="F8" s="9" t="s">
        <v>28</v>
      </c>
      <c r="G8" s="7">
        <v>427</v>
      </c>
      <c r="H8" s="8">
        <f>E8*G8</f>
        <v>3416</v>
      </c>
      <c r="I8" s="7"/>
      <c r="J8" s="5" t="s">
        <v>78</v>
      </c>
      <c r="K8" s="5" t="s">
        <v>79</v>
      </c>
      <c r="L8" s="22">
        <v>427</v>
      </c>
      <c r="M8" s="20"/>
    </row>
    <row r="9" spans="1:16" ht="55.5" customHeight="1">
      <c r="A9" s="32"/>
      <c r="B9" s="17">
        <v>3</v>
      </c>
      <c r="C9" s="5" t="s">
        <v>83</v>
      </c>
      <c r="D9" s="19"/>
      <c r="E9" s="6">
        <v>30</v>
      </c>
      <c r="F9" s="9" t="s">
        <v>52</v>
      </c>
      <c r="G9" s="7">
        <v>60.86</v>
      </c>
      <c r="H9" s="8">
        <f t="shared" ref="H9:H28" si="0">E9*G9</f>
        <v>1825.8</v>
      </c>
      <c r="I9" s="7"/>
      <c r="J9" s="5" t="s">
        <v>66</v>
      </c>
      <c r="K9" s="5"/>
      <c r="L9" s="22">
        <v>60.86</v>
      </c>
      <c r="M9" s="5"/>
      <c r="P9" s="3"/>
    </row>
    <row r="10" spans="1:16" ht="55.5" customHeight="1">
      <c r="A10" s="32"/>
      <c r="B10" s="17">
        <v>4</v>
      </c>
      <c r="C10" s="5" t="s">
        <v>84</v>
      </c>
      <c r="D10" s="19" t="s">
        <v>30</v>
      </c>
      <c r="E10" s="6">
        <v>10</v>
      </c>
      <c r="F10" s="9" t="s">
        <v>31</v>
      </c>
      <c r="G10" s="7">
        <v>2100</v>
      </c>
      <c r="H10" s="8">
        <f t="shared" ref="H10:H21" si="1">E10*G10</f>
        <v>21000</v>
      </c>
      <c r="I10" s="7"/>
      <c r="J10" s="5" t="s">
        <v>85</v>
      </c>
      <c r="K10" s="5"/>
      <c r="L10" s="22">
        <v>2100</v>
      </c>
      <c r="M10" s="21"/>
      <c r="P10" s="3"/>
    </row>
    <row r="11" spans="1:16" ht="55.5" customHeight="1">
      <c r="A11" s="32"/>
      <c r="B11" s="17">
        <v>5</v>
      </c>
      <c r="C11" s="5" t="s">
        <v>86</v>
      </c>
      <c r="D11" s="19" t="s">
        <v>32</v>
      </c>
      <c r="E11" s="6">
        <v>95</v>
      </c>
      <c r="F11" s="9" t="s">
        <v>33</v>
      </c>
      <c r="G11" s="7">
        <v>710</v>
      </c>
      <c r="H11" s="8">
        <f t="shared" si="1"/>
        <v>67450</v>
      </c>
      <c r="I11" s="7"/>
      <c r="J11" s="5" t="s">
        <v>87</v>
      </c>
      <c r="K11" s="5" t="s">
        <v>74</v>
      </c>
      <c r="L11" s="22">
        <v>710</v>
      </c>
      <c r="M11" s="21"/>
    </row>
    <row r="12" spans="1:16" ht="55.5" customHeight="1">
      <c r="A12" s="32"/>
      <c r="B12" s="17">
        <v>6</v>
      </c>
      <c r="C12" s="5" t="s">
        <v>108</v>
      </c>
      <c r="D12" s="19"/>
      <c r="E12" s="6">
        <v>1219.7</v>
      </c>
      <c r="F12" s="9" t="s">
        <v>34</v>
      </c>
      <c r="G12" s="7">
        <v>6.5</v>
      </c>
      <c r="H12" s="8">
        <f t="shared" si="1"/>
        <v>7928.05</v>
      </c>
      <c r="I12" s="7"/>
      <c r="J12" s="5" t="s">
        <v>82</v>
      </c>
      <c r="K12" s="5"/>
      <c r="L12" s="22">
        <v>6.5</v>
      </c>
      <c r="M12" s="21"/>
    </row>
    <row r="13" spans="1:16" ht="94.5">
      <c r="A13" s="32"/>
      <c r="B13" s="17">
        <v>7</v>
      </c>
      <c r="C13" s="5" t="s">
        <v>88</v>
      </c>
      <c r="D13" s="27" t="s">
        <v>118</v>
      </c>
      <c r="E13" s="6">
        <v>195.7</v>
      </c>
      <c r="F13" s="9" t="s">
        <v>24</v>
      </c>
      <c r="G13" s="7">
        <v>260</v>
      </c>
      <c r="H13" s="8">
        <f t="shared" si="1"/>
        <v>50882</v>
      </c>
      <c r="I13" s="7"/>
      <c r="J13" s="5" t="s">
        <v>58</v>
      </c>
      <c r="K13" s="5" t="s">
        <v>74</v>
      </c>
      <c r="L13" s="22">
        <v>158</v>
      </c>
      <c r="M13" s="21"/>
    </row>
    <row r="14" spans="1:16" ht="94.5">
      <c r="A14" s="32"/>
      <c r="B14" s="17">
        <v>8</v>
      </c>
      <c r="C14" s="5" t="s">
        <v>89</v>
      </c>
      <c r="D14" s="19" t="s">
        <v>5</v>
      </c>
      <c r="E14" s="6">
        <v>91</v>
      </c>
      <c r="F14" s="9" t="s">
        <v>29</v>
      </c>
      <c r="G14" s="7">
        <v>4.8</v>
      </c>
      <c r="H14" s="8">
        <f t="shared" si="1"/>
        <v>436.8</v>
      </c>
      <c r="I14" s="7"/>
      <c r="J14" s="18" t="s">
        <v>61</v>
      </c>
      <c r="K14" s="18" t="s">
        <v>74</v>
      </c>
      <c r="L14" s="25">
        <v>4.8</v>
      </c>
      <c r="M14" s="21"/>
    </row>
    <row r="15" spans="1:16" ht="94.5">
      <c r="A15" s="32"/>
      <c r="B15" s="17">
        <v>9</v>
      </c>
      <c r="C15" s="5" t="s">
        <v>90</v>
      </c>
      <c r="D15" s="19" t="s">
        <v>5</v>
      </c>
      <c r="E15" s="6">
        <v>89</v>
      </c>
      <c r="F15" s="9" t="s">
        <v>29</v>
      </c>
      <c r="G15" s="7">
        <v>7</v>
      </c>
      <c r="H15" s="8">
        <f t="shared" si="1"/>
        <v>623</v>
      </c>
      <c r="I15" s="7"/>
      <c r="J15" s="5" t="s">
        <v>60</v>
      </c>
      <c r="K15" s="5" t="s">
        <v>74</v>
      </c>
      <c r="L15" s="22">
        <v>7</v>
      </c>
      <c r="M15" s="21"/>
    </row>
    <row r="16" spans="1:16" ht="94.5">
      <c r="A16" s="32"/>
      <c r="B16" s="17">
        <v>10</v>
      </c>
      <c r="C16" s="5" t="s">
        <v>91</v>
      </c>
      <c r="D16" s="19" t="s">
        <v>5</v>
      </c>
      <c r="E16" s="6">
        <v>49</v>
      </c>
      <c r="F16" s="9" t="s">
        <v>29</v>
      </c>
      <c r="G16" s="7">
        <v>8.31</v>
      </c>
      <c r="H16" s="8">
        <f t="shared" si="1"/>
        <v>407.19</v>
      </c>
      <c r="I16" s="7"/>
      <c r="J16" s="5" t="s">
        <v>92</v>
      </c>
      <c r="K16" s="5" t="s">
        <v>74</v>
      </c>
      <c r="L16" s="22">
        <v>8</v>
      </c>
      <c r="M16" s="21"/>
    </row>
    <row r="17" spans="1:16" ht="94.5">
      <c r="A17" s="32"/>
      <c r="B17" s="17">
        <v>11</v>
      </c>
      <c r="C17" s="5" t="s">
        <v>109</v>
      </c>
      <c r="D17" s="19" t="s">
        <v>5</v>
      </c>
      <c r="E17" s="6">
        <v>83</v>
      </c>
      <c r="F17" s="9" t="s">
        <v>35</v>
      </c>
      <c r="G17" s="7">
        <v>17</v>
      </c>
      <c r="H17" s="8">
        <f t="shared" si="1"/>
        <v>1411</v>
      </c>
      <c r="I17" s="7"/>
      <c r="J17" s="5" t="s">
        <v>59</v>
      </c>
      <c r="K17" s="5" t="s">
        <v>74</v>
      </c>
      <c r="L17" s="22">
        <v>17</v>
      </c>
      <c r="M17" s="21"/>
    </row>
    <row r="18" spans="1:16" ht="135">
      <c r="A18" s="32"/>
      <c r="B18" s="17">
        <v>12</v>
      </c>
      <c r="C18" s="5" t="s">
        <v>110</v>
      </c>
      <c r="D18" s="19" t="s">
        <v>36</v>
      </c>
      <c r="E18" s="6">
        <v>29068.3</v>
      </c>
      <c r="F18" s="9" t="s">
        <v>24</v>
      </c>
      <c r="G18" s="7">
        <v>6.8</v>
      </c>
      <c r="H18" s="8">
        <f t="shared" si="1"/>
        <v>197664.44</v>
      </c>
      <c r="I18" s="7"/>
      <c r="J18" s="18" t="s">
        <v>107</v>
      </c>
      <c r="K18" s="18" t="s">
        <v>74</v>
      </c>
      <c r="L18" s="25">
        <v>6.8</v>
      </c>
      <c r="M18" s="21"/>
    </row>
    <row r="19" spans="1:16" ht="135">
      <c r="A19" s="32"/>
      <c r="B19" s="17">
        <v>13</v>
      </c>
      <c r="C19" s="5" t="s">
        <v>93</v>
      </c>
      <c r="D19" s="19" t="s">
        <v>37</v>
      </c>
      <c r="E19" s="6">
        <v>4938.33</v>
      </c>
      <c r="F19" s="9" t="s">
        <v>24</v>
      </c>
      <c r="G19" s="7">
        <v>4.0999999999999996</v>
      </c>
      <c r="H19" s="8">
        <f t="shared" si="1"/>
        <v>20247.152999999998</v>
      </c>
      <c r="I19" s="7"/>
      <c r="J19" s="18" t="s">
        <v>75</v>
      </c>
      <c r="K19" s="18" t="s">
        <v>74</v>
      </c>
      <c r="L19" s="25">
        <v>4.0999999999999996</v>
      </c>
      <c r="M19" s="21"/>
    </row>
    <row r="20" spans="1:16" ht="135">
      <c r="A20" s="32"/>
      <c r="B20" s="17">
        <v>14</v>
      </c>
      <c r="C20" s="5" t="s">
        <v>93</v>
      </c>
      <c r="D20" s="19" t="s">
        <v>38</v>
      </c>
      <c r="E20" s="6">
        <v>123562.64</v>
      </c>
      <c r="F20" s="9" t="s">
        <v>24</v>
      </c>
      <c r="G20" s="7">
        <v>0.63</v>
      </c>
      <c r="H20" s="8">
        <f t="shared" si="1"/>
        <v>77844.463199999998</v>
      </c>
      <c r="I20" s="7"/>
      <c r="J20" s="18" t="s">
        <v>76</v>
      </c>
      <c r="K20" s="18" t="s">
        <v>74</v>
      </c>
      <c r="L20" s="25">
        <v>0.63</v>
      </c>
      <c r="M20" s="21"/>
    </row>
    <row r="21" spans="1:16" ht="135">
      <c r="A21" s="32"/>
      <c r="B21" s="17">
        <v>15</v>
      </c>
      <c r="C21" s="5" t="s">
        <v>94</v>
      </c>
      <c r="D21" s="23"/>
      <c r="E21" s="6">
        <v>247.96</v>
      </c>
      <c r="F21" s="9" t="s">
        <v>24</v>
      </c>
      <c r="G21" s="7">
        <v>2.38</v>
      </c>
      <c r="H21" s="8">
        <f t="shared" si="1"/>
        <v>590.14480000000003</v>
      </c>
      <c r="I21" s="7"/>
      <c r="J21" s="5" t="s">
        <v>62</v>
      </c>
      <c r="K21" s="5" t="s">
        <v>74</v>
      </c>
      <c r="L21" s="26">
        <f>G21</f>
        <v>2.38</v>
      </c>
      <c r="M21" s="21"/>
    </row>
    <row r="22" spans="1:16" ht="94.5">
      <c r="A22" s="32"/>
      <c r="B22" s="17">
        <v>16</v>
      </c>
      <c r="C22" s="5" t="s">
        <v>95</v>
      </c>
      <c r="D22" s="27" t="s">
        <v>119</v>
      </c>
      <c r="E22" s="6">
        <v>150</v>
      </c>
      <c r="F22" s="9" t="s">
        <v>29</v>
      </c>
      <c r="G22" s="7">
        <v>480</v>
      </c>
      <c r="H22" s="8">
        <f t="shared" si="0"/>
        <v>72000</v>
      </c>
      <c r="I22" s="7"/>
      <c r="J22" s="5" t="s">
        <v>53</v>
      </c>
      <c r="K22" s="5" t="s">
        <v>74</v>
      </c>
      <c r="L22" s="22">
        <v>320</v>
      </c>
      <c r="M22" s="12"/>
    </row>
    <row r="23" spans="1:16" ht="94.5">
      <c r="A23" s="32"/>
      <c r="B23" s="17">
        <v>17</v>
      </c>
      <c r="C23" s="5" t="s">
        <v>120</v>
      </c>
      <c r="D23" s="27" t="s">
        <v>121</v>
      </c>
      <c r="E23" s="6">
        <v>2751</v>
      </c>
      <c r="F23" s="9" t="s">
        <v>29</v>
      </c>
      <c r="G23" s="7">
        <v>19.5</v>
      </c>
      <c r="H23" s="8">
        <f t="shared" si="0"/>
        <v>53644.5</v>
      </c>
      <c r="I23" s="7"/>
      <c r="J23" s="5" t="s">
        <v>96</v>
      </c>
      <c r="K23" s="5" t="s">
        <v>74</v>
      </c>
      <c r="L23" s="22">
        <v>15</v>
      </c>
      <c r="M23" s="12"/>
      <c r="P23" s="3"/>
    </row>
    <row r="24" spans="1:16" ht="54">
      <c r="A24" s="32"/>
      <c r="B24" s="17">
        <v>18</v>
      </c>
      <c r="C24" s="5" t="s">
        <v>111</v>
      </c>
      <c r="D24" s="19" t="s">
        <v>39</v>
      </c>
      <c r="E24" s="6">
        <v>3145</v>
      </c>
      <c r="F24" s="9" t="s">
        <v>40</v>
      </c>
      <c r="G24" s="7">
        <v>5</v>
      </c>
      <c r="H24" s="8">
        <f>E24*G24</f>
        <v>15725</v>
      </c>
      <c r="I24" s="7"/>
      <c r="J24" s="5" t="s">
        <v>117</v>
      </c>
      <c r="K24" s="5" t="s">
        <v>74</v>
      </c>
      <c r="L24" s="22">
        <v>5</v>
      </c>
      <c r="M24" s="20"/>
      <c r="P24" s="3"/>
    </row>
    <row r="25" spans="1:16" ht="94.5">
      <c r="A25" s="32"/>
      <c r="B25" s="17">
        <v>19</v>
      </c>
      <c r="C25" s="5" t="s">
        <v>97</v>
      </c>
      <c r="D25" s="19" t="s">
        <v>41</v>
      </c>
      <c r="E25" s="6">
        <v>150</v>
      </c>
      <c r="F25" s="9" t="s">
        <v>40</v>
      </c>
      <c r="G25" s="7">
        <v>6</v>
      </c>
      <c r="H25" s="8">
        <f>E25*G25</f>
        <v>900</v>
      </c>
      <c r="I25" s="7"/>
      <c r="J25" s="5" t="s">
        <v>57</v>
      </c>
      <c r="K25" s="5" t="s">
        <v>74</v>
      </c>
      <c r="L25" s="22">
        <v>6</v>
      </c>
      <c r="M25" s="20"/>
      <c r="P25" s="3"/>
    </row>
    <row r="26" spans="1:16" ht="94.5">
      <c r="A26" s="32"/>
      <c r="B26" s="17">
        <v>20</v>
      </c>
      <c r="C26" s="5" t="s">
        <v>98</v>
      </c>
      <c r="D26" s="19" t="s">
        <v>42</v>
      </c>
      <c r="E26" s="6">
        <v>5474</v>
      </c>
      <c r="F26" s="9" t="s">
        <v>40</v>
      </c>
      <c r="G26" s="7">
        <v>0.85</v>
      </c>
      <c r="H26" s="8">
        <f>E26*G26</f>
        <v>4652.8999999999996</v>
      </c>
      <c r="I26" s="7"/>
      <c r="J26" s="5" t="s">
        <v>56</v>
      </c>
      <c r="K26" s="5" t="s">
        <v>74</v>
      </c>
      <c r="L26" s="22">
        <v>0.85</v>
      </c>
      <c r="M26" s="20"/>
      <c r="P26" s="3"/>
    </row>
    <row r="27" spans="1:16" ht="94.5">
      <c r="A27" s="32"/>
      <c r="B27" s="17">
        <v>21</v>
      </c>
      <c r="C27" s="5" t="s">
        <v>112</v>
      </c>
      <c r="D27" s="19" t="s">
        <v>43</v>
      </c>
      <c r="E27" s="6">
        <v>10</v>
      </c>
      <c r="F27" s="9" t="s">
        <v>40</v>
      </c>
      <c r="G27" s="7">
        <v>8</v>
      </c>
      <c r="H27" s="8">
        <f t="shared" si="0"/>
        <v>80</v>
      </c>
      <c r="I27" s="7"/>
      <c r="J27" s="5" t="s">
        <v>54</v>
      </c>
      <c r="K27" s="5" t="s">
        <v>74</v>
      </c>
      <c r="L27" s="22">
        <v>8</v>
      </c>
      <c r="M27" s="12"/>
      <c r="P27" s="3"/>
    </row>
    <row r="28" spans="1:16" ht="94.5">
      <c r="A28" s="32"/>
      <c r="B28" s="17">
        <v>22</v>
      </c>
      <c r="C28" s="5" t="s">
        <v>99</v>
      </c>
      <c r="D28" s="19"/>
      <c r="E28" s="6">
        <v>95</v>
      </c>
      <c r="F28" s="9" t="s">
        <v>40</v>
      </c>
      <c r="G28" s="7">
        <v>4.5</v>
      </c>
      <c r="H28" s="8">
        <f t="shared" si="0"/>
        <v>427.5</v>
      </c>
      <c r="I28" s="7"/>
      <c r="J28" s="5" t="s">
        <v>55</v>
      </c>
      <c r="K28" s="5" t="s">
        <v>74</v>
      </c>
      <c r="L28" s="22">
        <v>4.5</v>
      </c>
      <c r="M28" s="12"/>
      <c r="P28" s="3"/>
    </row>
    <row r="29" spans="1:16" ht="40.5">
      <c r="A29" s="32"/>
      <c r="B29" s="17">
        <v>23</v>
      </c>
      <c r="C29" s="5" t="s">
        <v>100</v>
      </c>
      <c r="D29" s="23"/>
      <c r="E29" s="6">
        <v>393.46</v>
      </c>
      <c r="F29" s="9" t="s">
        <v>51</v>
      </c>
      <c r="G29" s="7">
        <v>38.94</v>
      </c>
      <c r="H29" s="8">
        <f t="shared" ref="H29:H36" si="2">E29*G29</f>
        <v>15321.332399999998</v>
      </c>
      <c r="I29" s="7"/>
      <c r="J29" s="5" t="s">
        <v>65</v>
      </c>
      <c r="K29" s="5"/>
      <c r="L29" s="22">
        <f>G29</f>
        <v>38.94</v>
      </c>
      <c r="M29" s="12"/>
      <c r="P29" s="3"/>
    </row>
    <row r="30" spans="1:16" ht="67.5">
      <c r="A30" s="32"/>
      <c r="B30" s="17">
        <v>24</v>
      </c>
      <c r="C30" s="5" t="s">
        <v>80</v>
      </c>
      <c r="D30" s="23" t="s">
        <v>70</v>
      </c>
      <c r="E30" s="6">
        <v>81</v>
      </c>
      <c r="F30" s="9" t="s">
        <v>24</v>
      </c>
      <c r="G30" s="7">
        <v>123.81</v>
      </c>
      <c r="H30" s="8">
        <f t="shared" si="2"/>
        <v>10028.61</v>
      </c>
      <c r="I30" s="7"/>
      <c r="J30" s="5" t="s">
        <v>73</v>
      </c>
      <c r="K30" s="5"/>
      <c r="L30" s="22">
        <f t="shared" ref="L30:L36" si="3">G30</f>
        <v>123.81</v>
      </c>
      <c r="M30" s="12"/>
      <c r="P30" s="3"/>
    </row>
    <row r="31" spans="1:16" ht="54">
      <c r="A31" s="32"/>
      <c r="B31" s="17">
        <v>25</v>
      </c>
      <c r="C31" s="5" t="s">
        <v>101</v>
      </c>
      <c r="D31" s="24" t="s">
        <v>113</v>
      </c>
      <c r="E31" s="6">
        <v>207.2</v>
      </c>
      <c r="F31" s="9" t="s">
        <v>64</v>
      </c>
      <c r="G31" s="7">
        <v>10.62</v>
      </c>
      <c r="H31" s="8">
        <f t="shared" si="2"/>
        <v>2200.4639999999999</v>
      </c>
      <c r="I31" s="7"/>
      <c r="J31" s="5" t="s">
        <v>67</v>
      </c>
      <c r="K31" s="5"/>
      <c r="L31" s="22">
        <f t="shared" si="3"/>
        <v>10.62</v>
      </c>
      <c r="M31" s="12"/>
      <c r="P31" s="3"/>
    </row>
    <row r="32" spans="1:16" ht="40.5">
      <c r="A32" s="32"/>
      <c r="B32" s="17">
        <v>26</v>
      </c>
      <c r="C32" s="5" t="s">
        <v>102</v>
      </c>
      <c r="D32" s="23"/>
      <c r="E32" s="6">
        <v>9</v>
      </c>
      <c r="F32" s="9" t="s">
        <v>68</v>
      </c>
      <c r="G32" s="7">
        <v>10.39</v>
      </c>
      <c r="H32" s="8">
        <f t="shared" si="2"/>
        <v>93.51</v>
      </c>
      <c r="I32" s="7"/>
      <c r="J32" s="5" t="s">
        <v>103</v>
      </c>
      <c r="K32" s="5"/>
      <c r="L32" s="22">
        <f t="shared" si="3"/>
        <v>10.39</v>
      </c>
      <c r="M32" s="12"/>
      <c r="P32" s="3"/>
    </row>
    <row r="33" spans="1:16" ht="54">
      <c r="A33" s="32"/>
      <c r="B33" s="17">
        <v>27</v>
      </c>
      <c r="C33" s="5" t="s">
        <v>104</v>
      </c>
      <c r="D33" s="24" t="s">
        <v>114</v>
      </c>
      <c r="E33" s="6">
        <v>527.37</v>
      </c>
      <c r="F33" s="9" t="s">
        <v>64</v>
      </c>
      <c r="G33" s="7">
        <v>1.73</v>
      </c>
      <c r="H33" s="8">
        <f t="shared" si="2"/>
        <v>912.3501</v>
      </c>
      <c r="I33" s="7"/>
      <c r="J33" s="5" t="s">
        <v>105</v>
      </c>
      <c r="K33" s="5"/>
      <c r="L33" s="22">
        <f t="shared" si="3"/>
        <v>1.73</v>
      </c>
      <c r="M33" s="16"/>
      <c r="P33" s="3"/>
    </row>
    <row r="34" spans="1:16" ht="27">
      <c r="A34" s="32"/>
      <c r="B34" s="17">
        <v>28</v>
      </c>
      <c r="C34" s="5" t="s">
        <v>104</v>
      </c>
      <c r="D34" s="23" t="s">
        <v>71</v>
      </c>
      <c r="E34" s="6">
        <v>466.45</v>
      </c>
      <c r="F34" s="9" t="s">
        <v>64</v>
      </c>
      <c r="G34" s="7">
        <v>3.88</v>
      </c>
      <c r="H34" s="8">
        <f t="shared" si="2"/>
        <v>1809.8259999999998</v>
      </c>
      <c r="I34" s="7"/>
      <c r="J34" s="5" t="s">
        <v>106</v>
      </c>
      <c r="K34" s="5"/>
      <c r="L34" s="22">
        <f t="shared" si="3"/>
        <v>3.88</v>
      </c>
      <c r="M34" s="16"/>
      <c r="P34" s="3"/>
    </row>
    <row r="35" spans="1:16" ht="67.5">
      <c r="A35" s="32"/>
      <c r="B35" s="17">
        <v>29</v>
      </c>
      <c r="C35" s="5" t="s">
        <v>115</v>
      </c>
      <c r="D35" s="23"/>
      <c r="E35" s="6">
        <v>29</v>
      </c>
      <c r="F35" s="9" t="s">
        <v>29</v>
      </c>
      <c r="G35" s="7">
        <v>155.87</v>
      </c>
      <c r="H35" s="8">
        <f t="shared" si="2"/>
        <v>4520.2300000000005</v>
      </c>
      <c r="I35" s="7"/>
      <c r="J35" s="5" t="s">
        <v>69</v>
      </c>
      <c r="K35" s="5"/>
      <c r="L35" s="22">
        <f t="shared" si="3"/>
        <v>155.87</v>
      </c>
      <c r="M35" s="16"/>
      <c r="P35" s="3"/>
    </row>
    <row r="36" spans="1:16" ht="27">
      <c r="A36" s="32"/>
      <c r="B36" s="17">
        <v>30</v>
      </c>
      <c r="C36" s="5" t="s">
        <v>116</v>
      </c>
      <c r="D36" s="23"/>
      <c r="E36" s="6">
        <v>55.46</v>
      </c>
      <c r="F36" s="9" t="s">
        <v>34</v>
      </c>
      <c r="G36" s="7">
        <v>6.11</v>
      </c>
      <c r="H36" s="8">
        <f t="shared" si="2"/>
        <v>338.86060000000003</v>
      </c>
      <c r="I36" s="7"/>
      <c r="J36" s="5" t="s">
        <v>72</v>
      </c>
      <c r="K36" s="5"/>
      <c r="L36" s="22">
        <f t="shared" si="3"/>
        <v>6.11</v>
      </c>
      <c r="M36" s="12"/>
      <c r="P36" s="3"/>
    </row>
    <row r="37" spans="1:16">
      <c r="A37" s="32"/>
      <c r="B37" s="17" t="s">
        <v>63</v>
      </c>
      <c r="C37" s="5"/>
      <c r="D37" s="19"/>
      <c r="E37" s="6"/>
      <c r="F37" s="9"/>
      <c r="G37" s="7"/>
      <c r="H37" s="8"/>
      <c r="I37" s="7"/>
      <c r="J37" s="5"/>
      <c r="K37" s="5"/>
      <c r="L37" s="20"/>
      <c r="M37" s="16"/>
      <c r="P37" s="3"/>
    </row>
    <row r="38" spans="1:16" ht="20.45" customHeight="1">
      <c r="A38" s="32"/>
      <c r="B38" s="32" t="s">
        <v>44</v>
      </c>
      <c r="C38" s="32"/>
      <c r="D38" s="32"/>
      <c r="E38" s="32"/>
      <c r="F38" s="32"/>
      <c r="G38" s="32"/>
      <c r="H38" s="37">
        <f>SUM(H9:H37)</f>
        <v>630965.12410000002</v>
      </c>
      <c r="I38" s="44"/>
      <c r="J38" s="32"/>
      <c r="K38" s="32"/>
      <c r="L38" s="32"/>
      <c r="M38" s="32"/>
    </row>
    <row r="39" spans="1:16" ht="21.2" customHeight="1">
      <c r="A39" s="32"/>
      <c r="B39" s="32"/>
      <c r="C39" s="32"/>
      <c r="D39" s="32"/>
      <c r="E39" s="32"/>
      <c r="F39" s="32"/>
      <c r="G39" s="32"/>
      <c r="H39" s="37"/>
      <c r="I39" s="45"/>
      <c r="J39" s="32"/>
      <c r="K39" s="32"/>
      <c r="L39" s="32"/>
      <c r="M39" s="32"/>
    </row>
    <row r="40" spans="1:16" ht="13.5" customHeight="1">
      <c r="A40" s="28" t="s">
        <v>45</v>
      </c>
      <c r="B40" s="28"/>
      <c r="C40" s="28"/>
      <c r="D40" s="29" t="s">
        <v>46</v>
      </c>
      <c r="E40" s="29"/>
      <c r="F40" s="29"/>
      <c r="G40" s="29"/>
      <c r="H40" s="29"/>
      <c r="I40" s="29"/>
      <c r="J40" s="29"/>
      <c r="K40" s="29"/>
      <c r="L40" s="29"/>
      <c r="M40" s="29"/>
    </row>
    <row r="41" spans="1:16">
      <c r="A41" s="28"/>
      <c r="B41" s="28"/>
      <c r="C41" s="28"/>
      <c r="D41" s="29"/>
      <c r="E41" s="29"/>
      <c r="F41" s="29"/>
      <c r="G41" s="29"/>
      <c r="H41" s="29"/>
      <c r="I41" s="29"/>
      <c r="J41" s="29"/>
      <c r="K41" s="29"/>
      <c r="L41" s="29"/>
      <c r="M41" s="29"/>
    </row>
    <row r="42" spans="1:16">
      <c r="A42" s="28"/>
      <c r="B42" s="28"/>
      <c r="C42" s="28"/>
      <c r="D42" s="29"/>
      <c r="E42" s="29"/>
      <c r="F42" s="29"/>
      <c r="G42" s="29"/>
      <c r="H42" s="29"/>
      <c r="I42" s="29"/>
      <c r="J42" s="29"/>
      <c r="K42" s="29"/>
      <c r="L42" s="29"/>
      <c r="M42" s="29"/>
    </row>
    <row r="43" spans="1:16">
      <c r="A43" s="28"/>
      <c r="B43" s="28"/>
      <c r="C43" s="28"/>
      <c r="D43" s="29"/>
      <c r="E43" s="29"/>
      <c r="F43" s="29"/>
      <c r="G43" s="29"/>
      <c r="H43" s="29"/>
      <c r="I43" s="29"/>
      <c r="J43" s="29"/>
      <c r="K43" s="29"/>
      <c r="L43" s="29"/>
      <c r="M43" s="29"/>
    </row>
    <row r="44" spans="1:16">
      <c r="A44" s="28"/>
      <c r="B44" s="28"/>
      <c r="C44" s="28"/>
      <c r="D44" s="29"/>
      <c r="E44" s="29"/>
      <c r="F44" s="29"/>
      <c r="G44" s="29"/>
      <c r="H44" s="29"/>
      <c r="I44" s="29"/>
      <c r="J44" s="29"/>
      <c r="K44" s="29"/>
      <c r="L44" s="29"/>
      <c r="M44" s="29"/>
    </row>
    <row r="45" spans="1:16">
      <c r="A45" s="28"/>
      <c r="B45" s="28"/>
      <c r="C45" s="28"/>
      <c r="D45" s="29"/>
      <c r="E45" s="29"/>
      <c r="F45" s="29"/>
      <c r="G45" s="29"/>
      <c r="H45" s="29"/>
      <c r="I45" s="29"/>
      <c r="J45" s="29"/>
      <c r="K45" s="29"/>
      <c r="L45" s="29"/>
      <c r="M45" s="29"/>
    </row>
    <row r="46" spans="1:16" ht="69.75" customHeight="1">
      <c r="A46" s="28" t="s">
        <v>47</v>
      </c>
      <c r="B46" s="28"/>
      <c r="C46" s="28"/>
      <c r="D46" s="29" t="s">
        <v>48</v>
      </c>
      <c r="E46" s="29"/>
      <c r="F46" s="29"/>
      <c r="G46" s="29"/>
      <c r="H46" s="29"/>
      <c r="I46" s="29"/>
      <c r="J46" s="29"/>
      <c r="K46" s="29"/>
      <c r="L46" s="29"/>
      <c r="M46" s="29"/>
      <c r="P46" s="14"/>
    </row>
    <row r="47" spans="1:16" ht="15" customHeight="1">
      <c r="A47" s="10"/>
      <c r="B47" s="38" t="s">
        <v>49</v>
      </c>
      <c r="C47" s="38"/>
      <c r="D47" s="38"/>
      <c r="E47" s="38"/>
      <c r="F47" s="38"/>
      <c r="G47" s="38"/>
      <c r="H47" s="38"/>
      <c r="I47" s="38"/>
      <c r="J47" s="38"/>
      <c r="K47" s="38"/>
      <c r="L47" s="38"/>
      <c r="M47" s="38"/>
      <c r="N47" s="13"/>
      <c r="P47" s="15"/>
    </row>
    <row r="48" spans="1:16">
      <c r="A48" s="39" t="s">
        <v>50</v>
      </c>
      <c r="B48" s="39"/>
      <c r="C48" s="39"/>
      <c r="D48" s="39"/>
      <c r="E48" s="39"/>
      <c r="F48" s="39"/>
      <c r="G48" s="39"/>
      <c r="H48" s="40"/>
      <c r="I48" s="39"/>
      <c r="J48" s="39"/>
      <c r="K48" s="39"/>
      <c r="L48" s="39"/>
      <c r="M48" s="39"/>
    </row>
  </sheetData>
  <mergeCells count="41">
    <mergeCell ref="D4:I4"/>
    <mergeCell ref="J4:M4"/>
    <mergeCell ref="M38:M39"/>
    <mergeCell ref="A1:M1"/>
    <mergeCell ref="B2:C2"/>
    <mergeCell ref="D2:I2"/>
    <mergeCell ref="K2:M2"/>
    <mergeCell ref="B3:C3"/>
    <mergeCell ref="D3:I3"/>
    <mergeCell ref="K3:M3"/>
    <mergeCell ref="B47:M47"/>
    <mergeCell ref="A48:M48"/>
    <mergeCell ref="A2:A3"/>
    <mergeCell ref="A4:A39"/>
    <mergeCell ref="B4:B6"/>
    <mergeCell ref="B38:B39"/>
    <mergeCell ref="C4:C6"/>
    <mergeCell ref="C38:C39"/>
    <mergeCell ref="D5:D6"/>
    <mergeCell ref="D38:D39"/>
    <mergeCell ref="E5:E6"/>
    <mergeCell ref="E38:E39"/>
    <mergeCell ref="F5:F6"/>
    <mergeCell ref="F38:F39"/>
    <mergeCell ref="I5:I6"/>
    <mergeCell ref="I38:I39"/>
    <mergeCell ref="A46:C46"/>
    <mergeCell ref="D46:M46"/>
    <mergeCell ref="J5:J6"/>
    <mergeCell ref="J38:J39"/>
    <mergeCell ref="A40:C45"/>
    <mergeCell ref="D40:M45"/>
    <mergeCell ref="G5:G6"/>
    <mergeCell ref="G38:G39"/>
    <mergeCell ref="H5:H6"/>
    <mergeCell ref="K5:K6"/>
    <mergeCell ref="K38:K39"/>
    <mergeCell ref="L5:L6"/>
    <mergeCell ref="L38:L39"/>
    <mergeCell ref="M5:M6"/>
    <mergeCell ref="H38:H39"/>
  </mergeCells>
  <phoneticPr fontId="15" type="noConversion"/>
  <pageMargins left="0.70763888888888904" right="0.70763888888888904" top="0.59027777777777801" bottom="0.43263888888888902" header="0.31388888888888899" footer="0.31388888888888899"/>
  <pageSetup paperSize="9" scale="83"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缺项材料选用定价审批表</vt:lpstr>
      <vt:lpstr>缺项材料选用定价审批表!Print_Area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2023-06-05T08:43:44Z</cp:lastPrinted>
  <dcterms:created xsi:type="dcterms:W3CDTF">2019-08-26T07:49:00Z</dcterms:created>
  <dcterms:modified xsi:type="dcterms:W3CDTF">2023-06-06T07:19:59Z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B4C30A6DC12344CEBCA864514588AD3B</vt:lpwstr>
  </property>
</Properties>
</file>